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990" windowHeight="7140" activeTab="0"/>
  </bookViews>
  <sheets>
    <sheet name="Krycí list rozpočtu Elektroinšt" sheetId="1" r:id="rId1"/>
    <sheet name="Zadanie Elektroinštalácia" sheetId="2" r:id="rId2"/>
  </sheets>
  <definedNames>
    <definedName name="_xlnm.Print_Titles" localSheetId="0">'Krycí list rozpočtu Elektroinšt'!$1:$3</definedName>
    <definedName name="_xlnm.Print_Titles" localSheetId="1">'Zadanie Elektroinštalácia'!$1:$11</definedName>
  </definedNames>
  <calcPr fullCalcOnLoad="1"/>
</workbook>
</file>

<file path=xl/sharedStrings.xml><?xml version="1.0" encoding="utf-8"?>
<sst xmlns="http://schemas.openxmlformats.org/spreadsheetml/2006/main" count="423" uniqueCount="270">
  <si>
    <t>KRYCÍ LIST ROZPOČTU</t>
  </si>
  <si>
    <t>Názov stavby</t>
  </si>
  <si>
    <t>JKSO</t>
  </si>
  <si>
    <t>Názov objektu</t>
  </si>
  <si>
    <t>Elektroinštalácia</t>
  </si>
  <si>
    <t>EČO</t>
  </si>
  <si>
    <t xml:space="preserve">   </t>
  </si>
  <si>
    <t>Miesto</t>
  </si>
  <si>
    <t>IČO</t>
  </si>
  <si>
    <t>IČ DPH</t>
  </si>
  <si>
    <t>Objednávateľ</t>
  </si>
  <si>
    <t xml:space="preserve">ELIPRO, s.r.o.   </t>
  </si>
  <si>
    <t>46214674</t>
  </si>
  <si>
    <t>SK2023314700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</si>
  <si>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</si>
  <si>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</si>
  <si>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</si>
  <si>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</si>
  <si>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</si>
  <si>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</si>
  <si>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</si>
  <si>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</si>
  <si>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</si>
  <si>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</si>
  <si>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</si>
  <si>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</si>
  <si>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</si>
  <si>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</si>
  <si>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</si>
  <si>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</si>
  <si>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</si>
  <si>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</si>
  <si>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</si>
  <si>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</si>
  <si>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</si>
  <si>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</si>
  <si>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</si>
  <si>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</si>
  <si>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</si>
  <si>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</si>
  <si>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</si>
  <si>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</si>
  <si>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</si>
  <si>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</si>
  <si>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</si>
  <si>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</si>
  <si>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</si>
  <si>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</si>
  <si>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</si>
  <si>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</si>
  <si>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</si>
  <si>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</si>
  <si>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</si>
  <si>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</si>
  <si>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</si>
  <si>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</si>
  <si>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</si>
  <si>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</si>
  <si>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</si>
  <si>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</si>
  <si>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</si>
  <si>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</si>
  <si>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</si>
  <si>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</si>
  <si>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</si>
  <si>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</si>
  <si>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</si>
  <si>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</si>
  <si>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</si>
  <si>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</si>
  <si>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</si>
  <si>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</si>
  <si>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</si>
  <si>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</si>
  <si>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</si>
  <si>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</si>
  <si>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</si>
  <si>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</si>
  <si>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</si>
  <si>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</si>
  <si>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</si>
  <si>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</si>
  <si>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</si>
  <si>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</si>
  <si>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</si>
  <si>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</si>
  <si>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</si>
  <si>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</si>
  <si>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</si>
  <si>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</si>
  <si>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</si>
  <si>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</si>
  <si>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</si>
  <si>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</si>
  <si>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</si>
  <si>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Č.</t>
  </si>
  <si>
    <t>KCN</t>
  </si>
  <si>
    <t>Kód položky</t>
  </si>
  <si>
    <t>MJ</t>
  </si>
  <si>
    <t>Množstvo celkom</t>
  </si>
  <si>
    <t>Cena jednotková</t>
  </si>
  <si>
    <t>Cena celkom</t>
  </si>
  <si>
    <t xml:space="preserve">Práce a dodávky HSV   </t>
  </si>
  <si>
    <t xml:space="preserve">Úpravy povrchov, podlahy, osadenie   </t>
  </si>
  <si>
    <t>014</t>
  </si>
  <si>
    <t>612403399</t>
  </si>
  <si>
    <t xml:space="preserve">Hrubá výplň rýh na stenách akoukoľvek maltou, akejkoľvek šírky ryhy   </t>
  </si>
  <si>
    <t>m2</t>
  </si>
  <si>
    <t xml:space="preserve">Ostatné konštrukcie a práce-búranie   </t>
  </si>
  <si>
    <t>013</t>
  </si>
  <si>
    <t>971038141</t>
  </si>
  <si>
    <t xml:space="preserve">Vybúranie otvoru v murive z tvárnic veľ. profilu do 60 mm hr.do 300 mm,  -0,00100t   </t>
  </si>
  <si>
    <t>ks</t>
  </si>
  <si>
    <t>971038151</t>
  </si>
  <si>
    <t xml:space="preserve">Vybúranie otvoru v murive z tvárnic veľ. profilu do 60 mm hr.do 450 mm,  -0,00200t   </t>
  </si>
  <si>
    <t>971038241</t>
  </si>
  <si>
    <t xml:space="preserve">Vybúranie otvoru v murive z tvárnic veľ. plochy do 0, 0225 m2 hr.do 300 mm,  -0,00800t   </t>
  </si>
  <si>
    <t>974031121</t>
  </si>
  <si>
    <t xml:space="preserve">Vysekanie rýh v akomkoľvek murive tehlovom na akúkoľvek maltu do hĺbky 30 mm a š. do 30 mm,  -0,00200 t   </t>
  </si>
  <si>
    <t>m</t>
  </si>
  <si>
    <t>974031122</t>
  </si>
  <si>
    <t xml:space="preserve">Vysekanie rýh v akomkoľvek murive tehlovom na akúkoľvek maltu do hĺbky 30 mm a š. do 70 mm,  -0,00400 t   </t>
  </si>
  <si>
    <t>M</t>
  </si>
  <si>
    <t xml:space="preserve">Práce a dodávky M   </t>
  </si>
  <si>
    <t>21-M</t>
  </si>
  <si>
    <t xml:space="preserve">Elektromontáže   </t>
  </si>
  <si>
    <t>921</t>
  </si>
  <si>
    <t>210010102</t>
  </si>
  <si>
    <t xml:space="preserve">Lišta elektroinštalačná z PH typ L 40, uložená pevne, preťahovacia   </t>
  </si>
  <si>
    <t>345</t>
  </si>
  <si>
    <t>3451206200</t>
  </si>
  <si>
    <t xml:space="preserve">Lišta L 40   </t>
  </si>
  <si>
    <t>210100001</t>
  </si>
  <si>
    <t xml:space="preserve">Ukončenie vodičov v rozvádzač. vrátane zapojenia a vodičovej koncovky do 2.5 mm2   </t>
  </si>
  <si>
    <t>210100002</t>
  </si>
  <si>
    <t xml:space="preserve">Ukončenie vodičov v rozvádzač. vrátane zapojenia a vodičovej koncovky do 6 mm2   </t>
  </si>
  <si>
    <t>210110001</t>
  </si>
  <si>
    <t>3450201320</t>
  </si>
  <si>
    <t xml:space="preserve">Prepínač r.1, IP44, zapustený (napr.3558A-06940B)   </t>
  </si>
  <si>
    <t>210110041</t>
  </si>
  <si>
    <t xml:space="preserve">Spínače polozapustené a zapustené vrátane zapojenia jednopólový - radenie 1   </t>
  </si>
  <si>
    <t>3450201270</t>
  </si>
  <si>
    <t xml:space="preserve">Spínač r.1, IP20 zapustený (napr.3557G-C01340B1)   </t>
  </si>
  <si>
    <t>210110045</t>
  </si>
  <si>
    <t xml:space="preserve">Spínač polozapustený a zapustený vrátane zapojenia stried.prep.- radenie 6   </t>
  </si>
  <si>
    <t>3450201520</t>
  </si>
  <si>
    <t xml:space="preserve">Prepínač r.6, IP20 zapustený (napr.3557G-C06340B1)   </t>
  </si>
  <si>
    <t>210110046</t>
  </si>
  <si>
    <t xml:space="preserve">Spínač polozapustený a zapustený vrátane zapojenia krížový prep.- radenie 7   </t>
  </si>
  <si>
    <t>3450201620</t>
  </si>
  <si>
    <t xml:space="preserve">Prepínač r.7, IP20 zapustený (napr.3557G-C07340B1)   </t>
  </si>
  <si>
    <t>210110082</t>
  </si>
  <si>
    <t xml:space="preserve">Sporáková prípojka typ 39563 - 23C, pre zapustenú montáž vrátane tlejivky   </t>
  </si>
  <si>
    <t>3450663620</t>
  </si>
  <si>
    <t xml:space="preserve">Šporáková prípojka zapustená (napr. 3536N-C03252 12)   </t>
  </si>
  <si>
    <t>210111011</t>
  </si>
  <si>
    <t xml:space="preserve">Domová zásuvka polozapustená alebo zapustená vrátane zapojenia 10/16 A 250 V 2P + Z   </t>
  </si>
  <si>
    <t>3450317700</t>
  </si>
  <si>
    <t xml:space="preserve">Zásuvka 2P+E, IP22, zapustená (5518G-C02349B1)   </t>
  </si>
  <si>
    <t>210111021</t>
  </si>
  <si>
    <t xml:space="preserve">Domová zásuvka v krabici obyč. alebo do vlhka, vrátane zapojenia 10/16 A 250 V 2P + Z   </t>
  </si>
  <si>
    <t>3450329900</t>
  </si>
  <si>
    <t xml:space="preserve">Zásuvka 2P+E, IP44, zapustená (napr.5518A-2999B)   </t>
  </si>
  <si>
    <t>210190000</t>
  </si>
  <si>
    <t xml:space="preserve">Montáž oceľolechovej rozvodnice do váhy 5 kg   </t>
  </si>
  <si>
    <t>EP</t>
  </si>
  <si>
    <t xml:space="preserve">Prípojnica poteciálového vyrovnania - 5015650 - 1801 VDE   </t>
  </si>
  <si>
    <t>210190001</t>
  </si>
  <si>
    <t xml:space="preserve">Montáž oceľolechovej rozvodnice do váhy 20 kg   </t>
  </si>
  <si>
    <t>RP1</t>
  </si>
  <si>
    <t xml:space="preserve">Rozvádzač RP1   </t>
  </si>
  <si>
    <t>kpl</t>
  </si>
  <si>
    <t>210220321</t>
  </si>
  <si>
    <t xml:space="preserve">Svorka na potrub."Bernard" vrát. pásika(bez vodiča a prípoj. vodiča)   </t>
  </si>
  <si>
    <t>354</t>
  </si>
  <si>
    <t>3540201700</t>
  </si>
  <si>
    <t xml:space="preserve">Svorka BARNARD+ medený pásik dĺžky 750mm   </t>
  </si>
  <si>
    <t>210290751</t>
  </si>
  <si>
    <t xml:space="preserve">Montáž motorického spotrebiča, ventilátora do 1.5 kW   </t>
  </si>
  <si>
    <t>AZWC100</t>
  </si>
  <si>
    <t xml:space="preserve">Ventilátor odťahový do 2,5kW, 230V   </t>
  </si>
  <si>
    <t>210800004</t>
  </si>
  <si>
    <t xml:space="preserve">Vodič  medený  uložený pod omietkou CYY 6   </t>
  </si>
  <si>
    <t>341</t>
  </si>
  <si>
    <t>3410950900</t>
  </si>
  <si>
    <t xml:space="preserve">Káble flexibilné medené H 07 V-U 6,0 zelenožlté   </t>
  </si>
  <si>
    <t>210800160</t>
  </si>
  <si>
    <t xml:space="preserve">Kábel medený uložený pevne CYKY 450/750 V 5x4   </t>
  </si>
  <si>
    <t>3410350099</t>
  </si>
  <si>
    <t xml:space="preserve">CYKY 5x4    Kábel pre pevné uloženie, medený STN   </t>
  </si>
  <si>
    <t>210800226</t>
  </si>
  <si>
    <t xml:space="preserve">Vodič medený uložený pod omietkou CYKY  450/750 V  3x1,5mm2   </t>
  </si>
  <si>
    <t>3410350085</t>
  </si>
  <si>
    <t xml:space="preserve">CYKY 3x1,5    Kábel pre pevné uloženie, medený STN   </t>
  </si>
  <si>
    <t>210800227</t>
  </si>
  <si>
    <t xml:space="preserve">Vodič medený uložený pod omietkou CYKY  450/750 V  3x2,5mm2   </t>
  </si>
  <si>
    <t>3410350086</t>
  </si>
  <si>
    <t xml:space="preserve">CYKY 3x2,5    Kábel pre pevné uloženie, medený STN   </t>
  </si>
  <si>
    <t>210800238</t>
  </si>
  <si>
    <t xml:space="preserve">Vodič medený uložený pod omietkou CYKY  450/750 V  5x1,5mm2   </t>
  </si>
  <si>
    <t>3410350097</t>
  </si>
  <si>
    <t xml:space="preserve">CYKY 5x1,5    Kábel pre pevné uloženie, medený STN   </t>
  </si>
  <si>
    <t>3410351115</t>
  </si>
  <si>
    <t xml:space="preserve">H05RR-F 5x1,5   Gumený kábel a vodič harmonizovaný   </t>
  </si>
  <si>
    <t>922</t>
  </si>
  <si>
    <t>220260022</t>
  </si>
  <si>
    <t xml:space="preserve">Škatuľa KP 68 pod omietku, vrátane vysekania lôžka,zhotovenie otvorov,bez svoriek a zapojenia vodičov   </t>
  </si>
  <si>
    <t>3410300439</t>
  </si>
  <si>
    <t xml:space="preserve">Krabica univerzálna  šedá  KPR 68 KA   </t>
  </si>
  <si>
    <t>220300921</t>
  </si>
  <si>
    <t xml:space="preserve">Svorkovnice do krabíc, montáž svorkovnice,zapojenie vodičov na svorky, označenie vodiča   </t>
  </si>
  <si>
    <t>3450644899</t>
  </si>
  <si>
    <t xml:space="preserve">Svorka WAGO 2x 0,5-2,5   </t>
  </si>
  <si>
    <t>3450644900</t>
  </si>
  <si>
    <t xml:space="preserve">Svorka WAGO 3x 0,5-2,5   </t>
  </si>
  <si>
    <t>3450645100</t>
  </si>
  <si>
    <t xml:space="preserve">Svorka WAGO 5x 0,5-2,5   </t>
  </si>
  <si>
    <t>R</t>
  </si>
  <si>
    <t>SV A</t>
  </si>
  <si>
    <t xml:space="preserve">Montáž svietidla A   </t>
  </si>
  <si>
    <t xml:space="preserve">A - Svietidlo, vr.sv.zdroja a príslušenstva - žiarivkové prisadené 2x49W, min. IP44   </t>
  </si>
  <si>
    <t>SV B</t>
  </si>
  <si>
    <t xml:space="preserve">Montáž svietidla B   </t>
  </si>
  <si>
    <t xml:space="preserve">B - Svietidlo, vr.sv.zdroja a príslušenstva - pridasené žiarivkové max 60W   </t>
  </si>
  <si>
    <t>SV C</t>
  </si>
  <si>
    <t xml:space="preserve">Montáž svietidla C   </t>
  </si>
  <si>
    <t xml:space="preserve">C - Svietidlo, vr.sv.zdroja a príslušenstva - nástenné, max.60W, IP44   </t>
  </si>
  <si>
    <t>MD</t>
  </si>
  <si>
    <t xml:space="preserve">Mimostavenisková doprava   </t>
  </si>
  <si>
    <t>%</t>
  </si>
  <si>
    <t>MV</t>
  </si>
  <si>
    <t xml:space="preserve">Murárske výpomoci   </t>
  </si>
  <si>
    <t>PD</t>
  </si>
  <si>
    <t xml:space="preserve">Presun dodávok   </t>
  </si>
  <si>
    <t>PM</t>
  </si>
  <si>
    <t xml:space="preserve">Podružný materiál   </t>
  </si>
  <si>
    <t>PPV</t>
  </si>
  <si>
    <t xml:space="preserve">Podiel pridružených výkonov   </t>
  </si>
  <si>
    <t>22-M</t>
  </si>
  <si>
    <t xml:space="preserve">Montáže oznam. a zabezp. zariadení   </t>
  </si>
  <si>
    <t>220261622</t>
  </si>
  <si>
    <t xml:space="preserve">Osadenie príchytky, vyvŕtanie diery,zatlačenie príchytky do otvoru,v tehlovom murive D 8 mm   </t>
  </si>
  <si>
    <t>3451100055</t>
  </si>
  <si>
    <t xml:space="preserve">Úchytka hmoždinková pre štahovacie pásky s páskou   </t>
  </si>
  <si>
    <t>OST</t>
  </si>
  <si>
    <t xml:space="preserve">Ostatné   </t>
  </si>
  <si>
    <t>HZS001111</t>
  </si>
  <si>
    <t xml:space="preserve">Demontáž existujúcej elektroinštalácie   </t>
  </si>
  <si>
    <t>hod</t>
  </si>
  <si>
    <t>HZS001113</t>
  </si>
  <si>
    <t xml:space="preserve">Príprava a odborné preskúšanie   </t>
  </si>
  <si>
    <t>HZS001114</t>
  </si>
  <si>
    <t xml:space="preserve">Ostatné elektroinštalačné práce   </t>
  </si>
  <si>
    <t>HZS001115</t>
  </si>
  <si>
    <t xml:space="preserve">OPaOS VTZ E (revízia) a vypracovanie správy   </t>
  </si>
  <si>
    <t>kpl.</t>
  </si>
  <si>
    <t xml:space="preserve">Celkom   </t>
  </si>
  <si>
    <t>ZADANIE</t>
  </si>
  <si>
    <t xml:space="preserve">Stavba: </t>
  </si>
  <si>
    <t xml:space="preserve">Objekt: </t>
  </si>
  <si>
    <t>Objednávateľ:</t>
  </si>
  <si>
    <t xml:space="preserve">Zhotoviteľ: </t>
  </si>
  <si>
    <t xml:space="preserve">Spracoval: </t>
  </si>
  <si>
    <t xml:space="preserve">Miesto: </t>
  </si>
  <si>
    <t xml:space="preserve">Dátum: </t>
  </si>
  <si>
    <t>Skrátený popis</t>
  </si>
  <si>
    <t xml:space="preserve">Jednopólový spínač - radenie 1, nástenný pre prostredie obyčajné alebo vlhké vrátane zapojenia    </t>
  </si>
  <si>
    <t>REKONŠTRUKCIA A MODERNIZÁCIA V BUDOVE MATERSKEJ ŠKOLY DULOVA VES</t>
  </si>
  <si>
    <t>Obec Dulova Ves</t>
  </si>
  <si>
    <t>Dulova Ves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</si>
</sst>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0.00%;\-0.00%"/>
    <numFmt numFmtId="176" formatCode="#,##0.000;\-#,##0.000"/>
    <numFmt numFmtId="177" formatCode="###0;\-###0"/>
    <numFmt numFmtId="178" formatCode="###0.000;\-###0.000"/>
  </numFmts>
  <fonts count="57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4"/>
      <name val="Arial"/>
      <family val="0"/>
    </font>
    <font>
      <sz val="10"/>
      <name val="Arial"/>
      <family val="0"/>
    </font>
    <font>
      <sz val="9"/>
      <name val="Arial CE"/>
      <family val="0"/>
    </font>
    <font>
      <sz val="9"/>
      <name val="Arial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73" fontId="0" fillId="0" borderId="37" xfId="0" applyNumberFormat="1" applyFont="1" applyBorder="1" applyAlignment="1" applyProtection="1">
      <alignment horizontal="righ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40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7" fillId="0" borderId="38" xfId="0" applyNumberFormat="1" applyFont="1" applyBorder="1" applyAlignment="1" applyProtection="1">
      <alignment horizontal="right" vertical="center"/>
      <protection/>
    </xf>
    <xf numFmtId="173" fontId="0" fillId="0" borderId="17" xfId="0" applyNumberFormat="1" applyFont="1" applyBorder="1" applyAlignment="1" applyProtection="1">
      <alignment horizontal="right" vertical="center"/>
      <protection/>
    </xf>
    <xf numFmtId="174" fontId="7" fillId="0" borderId="38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74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74" fontId="0" fillId="0" borderId="46" xfId="0" applyNumberFormat="1" applyFont="1" applyBorder="1" applyAlignment="1" applyProtection="1">
      <alignment horizontal="right" vertical="center"/>
      <protection/>
    </xf>
    <xf numFmtId="173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5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74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74" fontId="0" fillId="0" borderId="28" xfId="0" applyNumberFormat="1" applyFont="1" applyBorder="1" applyAlignment="1" applyProtection="1">
      <alignment horizontal="right" vertical="center"/>
      <protection/>
    </xf>
    <xf numFmtId="173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74" fontId="7" fillId="0" borderId="54" xfId="0" applyNumberFormat="1" applyFont="1" applyBorder="1" applyAlignment="1" applyProtection="1">
      <alignment horizontal="right" vertical="center"/>
      <protection/>
    </xf>
    <xf numFmtId="174" fontId="7" fillId="0" borderId="29" xfId="0" applyNumberFormat="1" applyFont="1" applyBorder="1" applyAlignment="1" applyProtection="1">
      <alignment horizontal="right" vertical="center"/>
      <protection/>
    </xf>
    <xf numFmtId="173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74" fontId="4" fillId="0" borderId="49" xfId="0" applyNumberFormat="1" applyFont="1" applyBorder="1" applyAlignment="1" applyProtection="1">
      <alignment horizontal="left" vertical="center"/>
      <protection/>
    </xf>
    <xf numFmtId="174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73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4" fontId="5" fillId="0" borderId="49" xfId="0" applyNumberFormat="1" applyFont="1" applyBorder="1" applyAlignment="1" applyProtection="1">
      <alignment horizontal="right" vertical="center"/>
      <protection/>
    </xf>
    <xf numFmtId="174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74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178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left" wrapText="1"/>
      <protection/>
    </xf>
    <xf numFmtId="177" fontId="4" fillId="0" borderId="66" xfId="0" applyNumberFormat="1" applyFont="1" applyBorder="1" applyAlignment="1" applyProtection="1">
      <alignment horizontal="right"/>
      <protection/>
    </xf>
    <xf numFmtId="0" fontId="4" fillId="0" borderId="67" xfId="0" applyFont="1" applyBorder="1" applyAlignment="1" applyProtection="1">
      <alignment horizontal="left" wrapText="1"/>
      <protection/>
    </xf>
    <xf numFmtId="178" fontId="4" fillId="0" borderId="67" xfId="0" applyNumberFormat="1" applyFont="1" applyBorder="1" applyAlignment="1" applyProtection="1">
      <alignment horizontal="right"/>
      <protection/>
    </xf>
    <xf numFmtId="2" fontId="5" fillId="0" borderId="68" xfId="0" applyNumberFormat="1" applyFont="1" applyBorder="1" applyAlignment="1" applyProtection="1">
      <alignment horizontal="right"/>
      <protection/>
    </xf>
    <xf numFmtId="177" fontId="20" fillId="0" borderId="66" xfId="0" applyNumberFormat="1" applyFont="1" applyBorder="1" applyAlignment="1" applyProtection="1">
      <alignment horizontal="right"/>
      <protection/>
    </xf>
    <xf numFmtId="0" fontId="20" fillId="0" borderId="67" xfId="0" applyFont="1" applyBorder="1" applyAlignment="1" applyProtection="1">
      <alignment horizontal="left" wrapText="1"/>
      <protection/>
    </xf>
    <xf numFmtId="178" fontId="20" fillId="0" borderId="67" xfId="0" applyNumberFormat="1" applyFont="1" applyBorder="1" applyAlignment="1" applyProtection="1">
      <alignment horizontal="right"/>
      <protection/>
    </xf>
    <xf numFmtId="177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178" fontId="17" fillId="0" borderId="0" xfId="0" applyNumberFormat="1" applyFont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2" fontId="5" fillId="23" borderId="67" xfId="0" applyNumberFormat="1" applyFont="1" applyFill="1" applyBorder="1" applyAlignment="1" applyProtection="1">
      <alignment horizontal="right"/>
      <protection/>
    </xf>
    <xf numFmtId="2" fontId="21" fillId="23" borderId="67" xfId="0" applyNumberFormat="1" applyFont="1" applyFill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Q10" sqref="Q10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74" t="s">
        <v>267</v>
      </c>
      <c r="F5" s="175"/>
      <c r="G5" s="175"/>
      <c r="H5" s="175"/>
      <c r="I5" s="175"/>
      <c r="J5" s="175"/>
      <c r="K5" s="175"/>
      <c r="L5" s="175"/>
      <c r="M5" s="176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 t="s">
        <v>3</v>
      </c>
      <c r="C6" s="16"/>
      <c r="D6" s="16"/>
      <c r="E6" s="177" t="s">
        <v>4</v>
      </c>
      <c r="F6" s="178"/>
      <c r="G6" s="178"/>
      <c r="H6" s="178"/>
      <c r="I6" s="178"/>
      <c r="J6" s="178"/>
      <c r="K6" s="178"/>
      <c r="L6" s="178"/>
      <c r="M6" s="179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80" t="s">
        <v>6</v>
      </c>
      <c r="F7" s="181"/>
      <c r="G7" s="181"/>
      <c r="H7" s="181"/>
      <c r="I7" s="181"/>
      <c r="J7" s="181"/>
      <c r="K7" s="181"/>
      <c r="L7" s="181"/>
      <c r="M7" s="182"/>
      <c r="N7" s="16"/>
      <c r="O7" s="16"/>
      <c r="P7" s="16" t="s">
        <v>7</v>
      </c>
      <c r="Q7" s="24" t="s">
        <v>269</v>
      </c>
      <c r="R7" s="25"/>
      <c r="S7" s="21"/>
    </row>
    <row r="8" spans="1:19" s="2" customFormat="1" ht="24.75" customHeight="1">
      <c r="A8" s="18"/>
      <c r="B8" s="171"/>
      <c r="C8" s="171"/>
      <c r="D8" s="17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83" t="s">
        <v>268</v>
      </c>
      <c r="F9" s="184"/>
      <c r="G9" s="184"/>
      <c r="H9" s="184"/>
      <c r="I9" s="184"/>
      <c r="J9" s="184"/>
      <c r="K9" s="184"/>
      <c r="L9" s="184"/>
      <c r="M9" s="185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14</v>
      </c>
      <c r="C10" s="16"/>
      <c r="D10" s="16"/>
      <c r="E10" s="186" t="s">
        <v>11</v>
      </c>
      <c r="F10" s="187"/>
      <c r="G10" s="187"/>
      <c r="H10" s="187"/>
      <c r="I10" s="187"/>
      <c r="J10" s="187"/>
      <c r="K10" s="187"/>
      <c r="L10" s="187"/>
      <c r="M10" s="188"/>
      <c r="N10" s="16"/>
      <c r="O10" s="16"/>
      <c r="P10" s="26" t="s">
        <v>12</v>
      </c>
      <c r="Q10" s="27" t="s">
        <v>13</v>
      </c>
      <c r="R10" s="28"/>
      <c r="S10" s="21"/>
    </row>
    <row r="11" spans="1:19" s="2" customFormat="1" ht="24.75" customHeight="1">
      <c r="A11" s="18"/>
      <c r="B11" s="16" t="s">
        <v>15</v>
      </c>
      <c r="C11" s="16"/>
      <c r="D11" s="16"/>
      <c r="E11" s="186" t="s">
        <v>6</v>
      </c>
      <c r="F11" s="187"/>
      <c r="G11" s="187"/>
      <c r="H11" s="187"/>
      <c r="I11" s="187"/>
      <c r="J11" s="187"/>
      <c r="K11" s="187"/>
      <c r="L11" s="187"/>
      <c r="M11" s="188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2" t="s">
        <v>16</v>
      </c>
      <c r="C12" s="172"/>
      <c r="D12" s="172"/>
      <c r="E12" s="164"/>
      <c r="F12" s="165"/>
      <c r="G12" s="165"/>
      <c r="H12" s="165"/>
      <c r="I12" s="165"/>
      <c r="J12" s="165"/>
      <c r="K12" s="165"/>
      <c r="L12" s="165"/>
      <c r="M12" s="166"/>
      <c r="N12" s="30"/>
      <c r="O12" s="30"/>
      <c r="P12" s="31"/>
      <c r="Q12" s="169"/>
      <c r="R12" s="170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17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18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/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19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20</v>
      </c>
      <c r="B18" s="44"/>
      <c r="C18" s="44"/>
      <c r="D18" s="45"/>
      <c r="E18" s="46" t="s">
        <v>21</v>
      </c>
      <c r="F18" s="45"/>
      <c r="G18" s="46" t="s">
        <v>22</v>
      </c>
      <c r="H18" s="44"/>
      <c r="I18" s="45"/>
      <c r="J18" s="46" t="s">
        <v>23</v>
      </c>
      <c r="K18" s="44"/>
      <c r="L18" s="46" t="s">
        <v>24</v>
      </c>
      <c r="M18" s="44"/>
      <c r="N18" s="44"/>
      <c r="O18" s="47"/>
      <c r="P18" s="45"/>
      <c r="Q18" s="46" t="s">
        <v>25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26</v>
      </c>
      <c r="F20" s="40"/>
      <c r="G20" s="40"/>
      <c r="H20" s="40"/>
      <c r="I20" s="40"/>
      <c r="J20" s="59" t="s">
        <v>27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28</v>
      </c>
      <c r="B21" s="61"/>
      <c r="C21" s="62" t="s">
        <v>29</v>
      </c>
      <c r="D21" s="63"/>
      <c r="E21" s="63"/>
      <c r="F21" s="64"/>
      <c r="G21" s="60" t="s">
        <v>30</v>
      </c>
      <c r="H21" s="65"/>
      <c r="I21" s="62" t="s">
        <v>31</v>
      </c>
      <c r="J21" s="63"/>
      <c r="K21" s="63"/>
      <c r="L21" s="60" t="s">
        <v>32</v>
      </c>
      <c r="M21" s="65"/>
      <c r="N21" s="62" t="s">
        <v>33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34</v>
      </c>
      <c r="B22" s="68" t="s">
        <v>35</v>
      </c>
      <c r="C22" s="69"/>
      <c r="D22" s="70" t="s">
        <v>36</v>
      </c>
      <c r="E22" s="71">
        <v>0</v>
      </c>
      <c r="F22" s="72"/>
      <c r="G22" s="67" t="s">
        <v>37</v>
      </c>
      <c r="H22" s="73" t="s">
        <v>38</v>
      </c>
      <c r="I22" s="74"/>
      <c r="J22" s="75">
        <v>0</v>
      </c>
      <c r="K22" s="76"/>
      <c r="L22" s="67" t="s">
        <v>39</v>
      </c>
      <c r="M22" s="77" t="s">
        <v>40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41</v>
      </c>
      <c r="B23" s="80"/>
      <c r="C23" s="81"/>
      <c r="D23" s="70" t="s">
        <v>42</v>
      </c>
      <c r="E23" s="71">
        <v>0</v>
      </c>
      <c r="F23" s="72"/>
      <c r="G23" s="67" t="s">
        <v>43</v>
      </c>
      <c r="H23" s="16" t="s">
        <v>44</v>
      </c>
      <c r="I23" s="74"/>
      <c r="J23" s="75">
        <v>0</v>
      </c>
      <c r="K23" s="76"/>
      <c r="L23" s="67" t="s">
        <v>45</v>
      </c>
      <c r="M23" s="77" t="s">
        <v>46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47</v>
      </c>
      <c r="B24" s="68" t="s">
        <v>48</v>
      </c>
      <c r="C24" s="69"/>
      <c r="D24" s="70" t="s">
        <v>36</v>
      </c>
      <c r="E24" s="71">
        <v>0</v>
      </c>
      <c r="F24" s="72"/>
      <c r="G24" s="67" t="s">
        <v>49</v>
      </c>
      <c r="H24" s="73" t="s">
        <v>50</v>
      </c>
      <c r="I24" s="74"/>
      <c r="J24" s="75">
        <v>0</v>
      </c>
      <c r="K24" s="76"/>
      <c r="L24" s="67" t="s">
        <v>51</v>
      </c>
      <c r="M24" s="77" t="s">
        <v>52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53</v>
      </c>
      <c r="B25" s="80"/>
      <c r="C25" s="81"/>
      <c r="D25" s="70" t="s">
        <v>42</v>
      </c>
      <c r="E25" s="71">
        <v>0</v>
      </c>
      <c r="F25" s="72"/>
      <c r="G25" s="67" t="s">
        <v>54</v>
      </c>
      <c r="H25" s="73"/>
      <c r="I25" s="74"/>
      <c r="J25" s="75">
        <v>0</v>
      </c>
      <c r="K25" s="76"/>
      <c r="L25" s="67" t="s">
        <v>55</v>
      </c>
      <c r="M25" s="77" t="s">
        <v>56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57</v>
      </c>
      <c r="B26" s="68" t="s">
        <v>58</v>
      </c>
      <c r="C26" s="69"/>
      <c r="D26" s="70" t="s">
        <v>36</v>
      </c>
      <c r="E26" s="71">
        <v>0</v>
      </c>
      <c r="F26" s="72"/>
      <c r="G26" s="82"/>
      <c r="H26" s="78"/>
      <c r="I26" s="74"/>
      <c r="J26" s="75"/>
      <c r="K26" s="76"/>
      <c r="L26" s="67" t="s">
        <v>59</v>
      </c>
      <c r="M26" s="77" t="s">
        <v>60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61</v>
      </c>
      <c r="B27" s="80"/>
      <c r="C27" s="81"/>
      <c r="D27" s="70" t="s">
        <v>42</v>
      </c>
      <c r="E27" s="71">
        <v>0</v>
      </c>
      <c r="F27" s="72"/>
      <c r="G27" s="82"/>
      <c r="H27" s="78"/>
      <c r="I27" s="74"/>
      <c r="J27" s="75"/>
      <c r="K27" s="76"/>
      <c r="L27" s="67" t="s">
        <v>62</v>
      </c>
      <c r="M27" s="73" t="s">
        <v>63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64</v>
      </c>
      <c r="B28" s="173" t="s">
        <v>65</v>
      </c>
      <c r="C28" s="173"/>
      <c r="D28" s="173"/>
      <c r="E28" s="83">
        <v>0</v>
      </c>
      <c r="F28" s="42"/>
      <c r="G28" s="67" t="s">
        <v>66</v>
      </c>
      <c r="H28" s="84" t="s">
        <v>67</v>
      </c>
      <c r="I28" s="74"/>
      <c r="J28" s="85"/>
      <c r="K28" s="86"/>
      <c r="L28" s="67" t="s">
        <v>68</v>
      </c>
      <c r="M28" s="84" t="s">
        <v>69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70</v>
      </c>
      <c r="B29" s="88" t="s">
        <v>71</v>
      </c>
      <c r="C29" s="89"/>
      <c r="D29" s="90"/>
      <c r="E29" s="91">
        <v>0</v>
      </c>
      <c r="F29" s="38"/>
      <c r="G29" s="87" t="s">
        <v>72</v>
      </c>
      <c r="H29" s="88" t="s">
        <v>73</v>
      </c>
      <c r="I29" s="90"/>
      <c r="J29" s="92">
        <v>0</v>
      </c>
      <c r="K29" s="93"/>
      <c r="L29" s="87" t="s">
        <v>74</v>
      </c>
      <c r="M29" s="88" t="s">
        <v>75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14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76</v>
      </c>
      <c r="M30" s="45"/>
      <c r="N30" s="62" t="s">
        <v>77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78</v>
      </c>
      <c r="M31" s="73" t="s">
        <v>79</v>
      </c>
      <c r="N31" s="78"/>
      <c r="O31" s="47"/>
      <c r="P31" s="78"/>
      <c r="Q31" s="74"/>
      <c r="R31" s="83">
        <v>0</v>
      </c>
      <c r="S31" s="42"/>
    </row>
    <row r="32" spans="1:19" s="2" customFormat="1" ht="19.5" customHeight="1">
      <c r="A32" s="99" t="s">
        <v>80</v>
      </c>
      <c r="B32" s="47"/>
      <c r="C32" s="47"/>
      <c r="D32" s="47"/>
      <c r="E32" s="47"/>
      <c r="F32" s="81"/>
      <c r="G32" s="100" t="s">
        <v>81</v>
      </c>
      <c r="H32" s="47"/>
      <c r="I32" s="47"/>
      <c r="J32" s="47"/>
      <c r="K32" s="47"/>
      <c r="L32" s="67" t="s">
        <v>82</v>
      </c>
      <c r="M32" s="77" t="s">
        <v>83</v>
      </c>
      <c r="N32" s="101">
        <v>20</v>
      </c>
      <c r="O32" s="102" t="s">
        <v>84</v>
      </c>
      <c r="P32" s="103">
        <v>2426.29</v>
      </c>
      <c r="Q32" s="74"/>
      <c r="R32" s="104">
        <v>0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85</v>
      </c>
      <c r="M34" s="167" t="s">
        <v>86</v>
      </c>
      <c r="N34" s="168"/>
      <c r="O34" s="168"/>
      <c r="P34" s="168"/>
      <c r="Q34" s="90"/>
      <c r="R34" s="117">
        <v>0</v>
      </c>
      <c r="S34" s="28"/>
    </row>
    <row r="35" spans="1:19" s="2" customFormat="1" ht="33" customHeight="1">
      <c r="A35" s="99" t="s">
        <v>80</v>
      </c>
      <c r="B35" s="47"/>
      <c r="C35" s="47"/>
      <c r="D35" s="47"/>
      <c r="E35" s="47"/>
      <c r="F35" s="81"/>
      <c r="G35" s="100" t="s">
        <v>81</v>
      </c>
      <c r="H35" s="47"/>
      <c r="I35" s="47"/>
      <c r="J35" s="47"/>
      <c r="K35" s="47"/>
      <c r="L35" s="60" t="s">
        <v>87</v>
      </c>
      <c r="M35" s="45"/>
      <c r="N35" s="62" t="s">
        <v>88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15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89</v>
      </c>
      <c r="M36" s="73" t="s">
        <v>90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91</v>
      </c>
      <c r="M37" s="73" t="s">
        <v>92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80</v>
      </c>
      <c r="B38" s="37"/>
      <c r="C38" s="37"/>
      <c r="D38" s="37"/>
      <c r="E38" s="37"/>
      <c r="F38" s="123"/>
      <c r="G38" s="124" t="s">
        <v>81</v>
      </c>
      <c r="H38" s="37"/>
      <c r="I38" s="37"/>
      <c r="J38" s="37"/>
      <c r="K38" s="37"/>
      <c r="L38" s="87" t="s">
        <v>93</v>
      </c>
      <c r="M38" s="88" t="s">
        <v>94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E10:M10"/>
    <mergeCell ref="E11:M11"/>
    <mergeCell ref="E12:M12"/>
    <mergeCell ref="M34:P34"/>
    <mergeCell ref="Q12:R12"/>
    <mergeCell ref="B8:D8"/>
    <mergeCell ref="B12:D12"/>
    <mergeCell ref="B28:D2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zoomScalePageLayoutView="0" workbookViewId="0" topLeftCell="A1">
      <pane ySplit="11" topLeftCell="A48" activePane="bottomLeft" state="frozen"/>
      <selection pane="topLeft" activeCell="A1" sqref="A1"/>
      <selection pane="bottomLeft" activeCell="K88" sqref="K88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189" t="s">
        <v>257</v>
      </c>
      <c r="B1" s="189"/>
      <c r="C1" s="189"/>
      <c r="D1" s="189"/>
      <c r="E1" s="189"/>
      <c r="F1" s="189"/>
      <c r="G1" s="189"/>
      <c r="H1" s="189"/>
    </row>
    <row r="2" spans="1:8" s="2" customFormat="1" ht="12.75" customHeight="1">
      <c r="A2" s="127" t="s">
        <v>258</v>
      </c>
      <c r="B2" s="131"/>
      <c r="C2" s="127" t="s">
        <v>267</v>
      </c>
      <c r="D2" s="132"/>
      <c r="E2" s="132"/>
      <c r="F2" s="133"/>
      <c r="G2" s="130"/>
      <c r="H2" s="134"/>
    </row>
    <row r="3" spans="1:8" s="2" customFormat="1" ht="12.75" customHeight="1">
      <c r="A3" s="127" t="s">
        <v>259</v>
      </c>
      <c r="B3" s="131"/>
      <c r="C3" s="127" t="s">
        <v>4</v>
      </c>
      <c r="D3" s="132"/>
      <c r="E3" s="132"/>
      <c r="F3" s="135"/>
      <c r="G3" s="128"/>
      <c r="H3" s="134"/>
    </row>
    <row r="4" spans="1:8" s="2" customFormat="1" ht="12.75" customHeight="1">
      <c r="A4" s="127"/>
      <c r="B4" s="131"/>
      <c r="C4" s="127"/>
      <c r="D4" s="132"/>
      <c r="E4" s="132"/>
      <c r="F4" s="135"/>
      <c r="G4" s="128"/>
      <c r="H4" s="134"/>
    </row>
    <row r="5" spans="1:8" s="2" customFormat="1" ht="6.75" customHeight="1">
      <c r="A5" s="130"/>
      <c r="B5" s="134"/>
      <c r="C5" s="134"/>
      <c r="D5" s="134"/>
      <c r="E5" s="134"/>
      <c r="F5" s="134"/>
      <c r="G5" s="134"/>
      <c r="H5" s="134"/>
    </row>
    <row r="6" spans="1:8" s="2" customFormat="1" ht="13.5" customHeight="1">
      <c r="A6" s="136" t="s">
        <v>260</v>
      </c>
      <c r="B6" s="130"/>
      <c r="C6" s="190" t="s">
        <v>268</v>
      </c>
      <c r="D6" s="191"/>
      <c r="E6" s="137"/>
      <c r="F6" s="137"/>
      <c r="G6" s="137"/>
      <c r="H6" s="137"/>
    </row>
    <row r="7" spans="1:8" s="2" customFormat="1" ht="14.25" customHeight="1">
      <c r="A7" s="136" t="s">
        <v>261</v>
      </c>
      <c r="B7" s="137"/>
      <c r="C7" s="190"/>
      <c r="D7" s="192"/>
      <c r="E7" s="137"/>
      <c r="F7" s="136" t="s">
        <v>262</v>
      </c>
      <c r="G7" s="136"/>
      <c r="H7" s="138"/>
    </row>
    <row r="8" spans="1:8" s="2" customFormat="1" ht="14.25" customHeight="1">
      <c r="A8" s="136" t="s">
        <v>263</v>
      </c>
      <c r="B8" s="137"/>
      <c r="C8" s="193" t="s">
        <v>269</v>
      </c>
      <c r="D8" s="192"/>
      <c r="E8" s="137"/>
      <c r="F8" s="136" t="s">
        <v>264</v>
      </c>
      <c r="G8" s="136"/>
      <c r="H8" s="138"/>
    </row>
    <row r="9" spans="1:8" s="2" customFormat="1" ht="6.75" customHeight="1">
      <c r="A9" s="139"/>
      <c r="B9" s="137"/>
      <c r="C9" s="137"/>
      <c r="D9" s="137"/>
      <c r="E9" s="137"/>
      <c r="F9" s="137"/>
      <c r="G9" s="137"/>
      <c r="H9" s="137"/>
    </row>
    <row r="10" spans="1:8" s="2" customFormat="1" ht="26.25" customHeight="1">
      <c r="A10" s="129" t="s">
        <v>95</v>
      </c>
      <c r="B10" s="129" t="s">
        <v>96</v>
      </c>
      <c r="C10" s="129" t="s">
        <v>97</v>
      </c>
      <c r="D10" s="129" t="s">
        <v>265</v>
      </c>
      <c r="E10" s="129" t="s">
        <v>98</v>
      </c>
      <c r="F10" s="129" t="s">
        <v>99</v>
      </c>
      <c r="G10" s="129" t="s">
        <v>100</v>
      </c>
      <c r="H10" s="129" t="s">
        <v>101</v>
      </c>
    </row>
    <row r="11" spans="1:8" s="2" customFormat="1" ht="12.75" customHeight="1" hidden="1">
      <c r="A11" s="129" t="s">
        <v>34</v>
      </c>
      <c r="B11" s="129" t="s">
        <v>41</v>
      </c>
      <c r="C11" s="129" t="s">
        <v>47</v>
      </c>
      <c r="D11" s="129" t="s">
        <v>53</v>
      </c>
      <c r="E11" s="129" t="s">
        <v>57</v>
      </c>
      <c r="F11" s="129" t="s">
        <v>61</v>
      </c>
      <c r="G11" s="129" t="s">
        <v>64</v>
      </c>
      <c r="H11" s="129" t="s">
        <v>37</v>
      </c>
    </row>
    <row r="12" spans="1:8" s="2" customFormat="1" ht="5.25" customHeight="1">
      <c r="A12" s="130"/>
      <c r="B12" s="134"/>
      <c r="C12" s="134"/>
      <c r="D12" s="134"/>
      <c r="E12" s="134"/>
      <c r="F12" s="134"/>
      <c r="G12" s="134"/>
      <c r="H12" s="134"/>
    </row>
    <row r="13" spans="1:8" s="2" customFormat="1" ht="9" customHeight="1">
      <c r="A13" s="140"/>
      <c r="B13" s="134"/>
      <c r="C13" s="134"/>
      <c r="D13" s="134"/>
      <c r="E13" s="134"/>
      <c r="F13" s="134"/>
      <c r="G13" s="134"/>
      <c r="H13" s="134"/>
    </row>
    <row r="14" spans="1:8" s="2" customFormat="1" ht="16.5" customHeight="1">
      <c r="A14" s="141"/>
      <c r="B14" s="142"/>
      <c r="C14" s="143" t="s">
        <v>35</v>
      </c>
      <c r="D14" s="144" t="s">
        <v>102</v>
      </c>
      <c r="E14" s="142"/>
      <c r="F14" s="145"/>
      <c r="G14" s="146"/>
      <c r="H14" s="146"/>
    </row>
    <row r="15" spans="1:8" s="2" customFormat="1" ht="28.5" customHeight="1">
      <c r="A15" s="141"/>
      <c r="B15" s="142"/>
      <c r="C15" s="147" t="s">
        <v>61</v>
      </c>
      <c r="D15" s="147" t="s">
        <v>103</v>
      </c>
      <c r="E15" s="142"/>
      <c r="F15" s="145"/>
      <c r="G15" s="146"/>
      <c r="H15" s="146">
        <f>SUM(H16)</f>
        <v>0</v>
      </c>
    </row>
    <row r="16" spans="1:8" s="2" customFormat="1" ht="24" customHeight="1">
      <c r="A16" s="148">
        <v>1</v>
      </c>
      <c r="B16" s="149" t="s">
        <v>104</v>
      </c>
      <c r="C16" s="149" t="s">
        <v>105</v>
      </c>
      <c r="D16" s="149" t="s">
        <v>106</v>
      </c>
      <c r="E16" s="149" t="s">
        <v>107</v>
      </c>
      <c r="F16" s="150">
        <v>3</v>
      </c>
      <c r="G16" s="162"/>
      <c r="H16" s="151">
        <f>SUM(F16*G16)</f>
        <v>0</v>
      </c>
    </row>
    <row r="17" spans="1:8" s="2" customFormat="1" ht="28.5" customHeight="1">
      <c r="A17" s="141"/>
      <c r="B17" s="142"/>
      <c r="C17" s="147" t="s">
        <v>43</v>
      </c>
      <c r="D17" s="147" t="s">
        <v>108</v>
      </c>
      <c r="E17" s="142"/>
      <c r="F17" s="145"/>
      <c r="G17" s="146"/>
      <c r="H17" s="146">
        <f>SUM(H18:H22)</f>
        <v>0</v>
      </c>
    </row>
    <row r="18" spans="1:8" s="2" customFormat="1" ht="24" customHeight="1">
      <c r="A18" s="148">
        <v>2</v>
      </c>
      <c r="B18" s="149" t="s">
        <v>109</v>
      </c>
      <c r="C18" s="149" t="s">
        <v>110</v>
      </c>
      <c r="D18" s="149" t="s">
        <v>111</v>
      </c>
      <c r="E18" s="149" t="s">
        <v>112</v>
      </c>
      <c r="F18" s="150">
        <v>4</v>
      </c>
      <c r="G18" s="162"/>
      <c r="H18" s="151">
        <f>SUM(F18*G18)</f>
        <v>0</v>
      </c>
    </row>
    <row r="19" spans="1:8" s="2" customFormat="1" ht="24" customHeight="1">
      <c r="A19" s="148">
        <v>3</v>
      </c>
      <c r="B19" s="149" t="s">
        <v>109</v>
      </c>
      <c r="C19" s="149" t="s">
        <v>113</v>
      </c>
      <c r="D19" s="149" t="s">
        <v>114</v>
      </c>
      <c r="E19" s="149" t="s">
        <v>112</v>
      </c>
      <c r="F19" s="150">
        <v>2</v>
      </c>
      <c r="G19" s="162"/>
      <c r="H19" s="151">
        <f>SUM(F19*G19)</f>
        <v>0</v>
      </c>
    </row>
    <row r="20" spans="1:8" s="2" customFormat="1" ht="34.5" customHeight="1">
      <c r="A20" s="148">
        <v>4</v>
      </c>
      <c r="B20" s="149" t="s">
        <v>109</v>
      </c>
      <c r="C20" s="149" t="s">
        <v>115</v>
      </c>
      <c r="D20" s="149" t="s">
        <v>116</v>
      </c>
      <c r="E20" s="149" t="s">
        <v>112</v>
      </c>
      <c r="F20" s="150">
        <v>1</v>
      </c>
      <c r="G20" s="162"/>
      <c r="H20" s="151">
        <f>SUM(F20*G20)</f>
        <v>0</v>
      </c>
    </row>
    <row r="21" spans="1:8" s="2" customFormat="1" ht="34.5" customHeight="1">
      <c r="A21" s="148">
        <v>5</v>
      </c>
      <c r="B21" s="149" t="s">
        <v>109</v>
      </c>
      <c r="C21" s="149" t="s">
        <v>117</v>
      </c>
      <c r="D21" s="149" t="s">
        <v>118</v>
      </c>
      <c r="E21" s="149" t="s">
        <v>119</v>
      </c>
      <c r="F21" s="150">
        <v>40</v>
      </c>
      <c r="G21" s="162"/>
      <c r="H21" s="151">
        <f>SUM(F21*G21)</f>
        <v>0</v>
      </c>
    </row>
    <row r="22" spans="1:8" s="2" customFormat="1" ht="34.5" customHeight="1">
      <c r="A22" s="148">
        <v>6</v>
      </c>
      <c r="B22" s="149" t="s">
        <v>109</v>
      </c>
      <c r="C22" s="149" t="s">
        <v>120</v>
      </c>
      <c r="D22" s="149" t="s">
        <v>121</v>
      </c>
      <c r="E22" s="149" t="s">
        <v>119</v>
      </c>
      <c r="F22" s="150">
        <v>5</v>
      </c>
      <c r="G22" s="162"/>
      <c r="H22" s="151">
        <f>SUM(F22*G22)</f>
        <v>0</v>
      </c>
    </row>
    <row r="23" spans="1:8" s="2" customFormat="1" ht="9" customHeight="1">
      <c r="A23" s="140"/>
      <c r="B23" s="134"/>
      <c r="C23" s="134"/>
      <c r="D23" s="134"/>
      <c r="E23" s="134"/>
      <c r="F23" s="134"/>
      <c r="G23" s="134"/>
      <c r="H23" s="134"/>
    </row>
    <row r="24" spans="1:8" s="2" customFormat="1" ht="16.5" customHeight="1">
      <c r="A24" s="141"/>
      <c r="B24" s="142"/>
      <c r="C24" s="143" t="s">
        <v>122</v>
      </c>
      <c r="D24" s="144" t="s">
        <v>123</v>
      </c>
      <c r="E24" s="142"/>
      <c r="F24" s="145"/>
      <c r="G24" s="146"/>
      <c r="H24" s="146"/>
    </row>
    <row r="25" spans="1:8" s="2" customFormat="1" ht="28.5" customHeight="1">
      <c r="A25" s="141"/>
      <c r="B25" s="142"/>
      <c r="C25" s="147" t="s">
        <v>124</v>
      </c>
      <c r="D25" s="147" t="s">
        <v>125</v>
      </c>
      <c r="E25" s="142"/>
      <c r="F25" s="145"/>
      <c r="G25" s="146"/>
      <c r="H25" s="146">
        <f>SUM(H26:H79)</f>
        <v>0</v>
      </c>
    </row>
    <row r="26" spans="1:8" s="2" customFormat="1" ht="24" customHeight="1">
      <c r="A26" s="148">
        <v>7</v>
      </c>
      <c r="B26" s="149" t="s">
        <v>126</v>
      </c>
      <c r="C26" s="149" t="s">
        <v>127</v>
      </c>
      <c r="D26" s="149" t="s">
        <v>128</v>
      </c>
      <c r="E26" s="149" t="s">
        <v>119</v>
      </c>
      <c r="F26" s="150">
        <v>5</v>
      </c>
      <c r="G26" s="162"/>
      <c r="H26" s="151">
        <f aca="true" t="shared" si="0" ref="H26:H79">SUM(F26*G26)</f>
        <v>0</v>
      </c>
    </row>
    <row r="27" spans="1:8" s="2" customFormat="1" ht="13.5" customHeight="1">
      <c r="A27" s="152">
        <v>8</v>
      </c>
      <c r="B27" s="153" t="s">
        <v>129</v>
      </c>
      <c r="C27" s="153" t="s">
        <v>130</v>
      </c>
      <c r="D27" s="153" t="s">
        <v>131</v>
      </c>
      <c r="E27" s="153" t="s">
        <v>119</v>
      </c>
      <c r="F27" s="154">
        <v>5</v>
      </c>
      <c r="G27" s="163"/>
      <c r="H27" s="151">
        <f t="shared" si="0"/>
        <v>0</v>
      </c>
    </row>
    <row r="28" spans="1:8" s="2" customFormat="1" ht="24" customHeight="1">
      <c r="A28" s="148">
        <v>9</v>
      </c>
      <c r="B28" s="149" t="s">
        <v>126</v>
      </c>
      <c r="C28" s="149" t="s">
        <v>132</v>
      </c>
      <c r="D28" s="149" t="s">
        <v>133</v>
      </c>
      <c r="E28" s="149" t="s">
        <v>112</v>
      </c>
      <c r="F28" s="150">
        <v>20</v>
      </c>
      <c r="G28" s="162"/>
      <c r="H28" s="151">
        <f t="shared" si="0"/>
        <v>0</v>
      </c>
    </row>
    <row r="29" spans="1:8" s="2" customFormat="1" ht="24" customHeight="1">
      <c r="A29" s="148">
        <v>10</v>
      </c>
      <c r="B29" s="149" t="s">
        <v>126</v>
      </c>
      <c r="C29" s="149" t="s">
        <v>134</v>
      </c>
      <c r="D29" s="149" t="s">
        <v>135</v>
      </c>
      <c r="E29" s="149" t="s">
        <v>112</v>
      </c>
      <c r="F29" s="150">
        <v>5</v>
      </c>
      <c r="G29" s="162"/>
      <c r="H29" s="151">
        <f t="shared" si="0"/>
        <v>0</v>
      </c>
    </row>
    <row r="30" spans="1:8" s="2" customFormat="1" ht="34.5" customHeight="1">
      <c r="A30" s="148">
        <v>11</v>
      </c>
      <c r="B30" s="149" t="s">
        <v>126</v>
      </c>
      <c r="C30" s="149" t="s">
        <v>136</v>
      </c>
      <c r="D30" s="149" t="s">
        <v>266</v>
      </c>
      <c r="E30" s="149" t="s">
        <v>112</v>
      </c>
      <c r="F30" s="150">
        <v>1</v>
      </c>
      <c r="G30" s="162"/>
      <c r="H30" s="151">
        <f t="shared" si="0"/>
        <v>0</v>
      </c>
    </row>
    <row r="31" spans="1:8" s="2" customFormat="1" ht="24" customHeight="1">
      <c r="A31" s="152">
        <v>12</v>
      </c>
      <c r="B31" s="153" t="s">
        <v>129</v>
      </c>
      <c r="C31" s="153" t="s">
        <v>137</v>
      </c>
      <c r="D31" s="153" t="s">
        <v>138</v>
      </c>
      <c r="E31" s="153" t="s">
        <v>112</v>
      </c>
      <c r="F31" s="154">
        <v>1</v>
      </c>
      <c r="G31" s="163"/>
      <c r="H31" s="151">
        <f t="shared" si="0"/>
        <v>0</v>
      </c>
    </row>
    <row r="32" spans="1:8" s="2" customFormat="1" ht="24" customHeight="1">
      <c r="A32" s="148">
        <v>13</v>
      </c>
      <c r="B32" s="149" t="s">
        <v>126</v>
      </c>
      <c r="C32" s="149" t="s">
        <v>139</v>
      </c>
      <c r="D32" s="149" t="s">
        <v>140</v>
      </c>
      <c r="E32" s="149" t="s">
        <v>112</v>
      </c>
      <c r="F32" s="150">
        <v>2</v>
      </c>
      <c r="G32" s="162"/>
      <c r="H32" s="151">
        <f t="shared" si="0"/>
        <v>0</v>
      </c>
    </row>
    <row r="33" spans="1:8" s="2" customFormat="1" ht="24" customHeight="1">
      <c r="A33" s="152">
        <v>14</v>
      </c>
      <c r="B33" s="153" t="s">
        <v>129</v>
      </c>
      <c r="C33" s="153" t="s">
        <v>141</v>
      </c>
      <c r="D33" s="153" t="s">
        <v>142</v>
      </c>
      <c r="E33" s="153" t="s">
        <v>112</v>
      </c>
      <c r="F33" s="154">
        <v>2</v>
      </c>
      <c r="G33" s="163"/>
      <c r="H33" s="151">
        <f t="shared" si="0"/>
        <v>0</v>
      </c>
    </row>
    <row r="34" spans="1:8" s="2" customFormat="1" ht="24" customHeight="1">
      <c r="A34" s="148">
        <v>15</v>
      </c>
      <c r="B34" s="149" t="s">
        <v>126</v>
      </c>
      <c r="C34" s="149" t="s">
        <v>143</v>
      </c>
      <c r="D34" s="149" t="s">
        <v>144</v>
      </c>
      <c r="E34" s="149" t="s">
        <v>112</v>
      </c>
      <c r="F34" s="150">
        <v>2</v>
      </c>
      <c r="G34" s="162"/>
      <c r="H34" s="151">
        <f t="shared" si="0"/>
        <v>0</v>
      </c>
    </row>
    <row r="35" spans="1:8" s="2" customFormat="1" ht="24" customHeight="1">
      <c r="A35" s="152">
        <v>16</v>
      </c>
      <c r="B35" s="153" t="s">
        <v>129</v>
      </c>
      <c r="C35" s="153" t="s">
        <v>145</v>
      </c>
      <c r="D35" s="153" t="s">
        <v>146</v>
      </c>
      <c r="E35" s="153" t="s">
        <v>112</v>
      </c>
      <c r="F35" s="154">
        <v>2</v>
      </c>
      <c r="G35" s="163"/>
      <c r="H35" s="151">
        <f t="shared" si="0"/>
        <v>0</v>
      </c>
    </row>
    <row r="36" spans="1:8" s="2" customFormat="1" ht="24" customHeight="1">
      <c r="A36" s="148">
        <v>17</v>
      </c>
      <c r="B36" s="149" t="s">
        <v>126</v>
      </c>
      <c r="C36" s="149" t="s">
        <v>147</v>
      </c>
      <c r="D36" s="149" t="s">
        <v>148</v>
      </c>
      <c r="E36" s="149" t="s">
        <v>112</v>
      </c>
      <c r="F36" s="150">
        <v>1</v>
      </c>
      <c r="G36" s="162"/>
      <c r="H36" s="151">
        <f t="shared" si="0"/>
        <v>0</v>
      </c>
    </row>
    <row r="37" spans="1:8" s="2" customFormat="1" ht="24" customHeight="1">
      <c r="A37" s="152">
        <v>18</v>
      </c>
      <c r="B37" s="153" t="s">
        <v>129</v>
      </c>
      <c r="C37" s="153" t="s">
        <v>149</v>
      </c>
      <c r="D37" s="153" t="s">
        <v>150</v>
      </c>
      <c r="E37" s="153" t="s">
        <v>112</v>
      </c>
      <c r="F37" s="154">
        <v>1</v>
      </c>
      <c r="G37" s="163"/>
      <c r="H37" s="151">
        <f t="shared" si="0"/>
        <v>0</v>
      </c>
    </row>
    <row r="38" spans="1:8" s="2" customFormat="1" ht="24" customHeight="1">
      <c r="A38" s="148">
        <v>19</v>
      </c>
      <c r="B38" s="149" t="s">
        <v>126</v>
      </c>
      <c r="C38" s="149" t="s">
        <v>151</v>
      </c>
      <c r="D38" s="149" t="s">
        <v>152</v>
      </c>
      <c r="E38" s="149" t="s">
        <v>112</v>
      </c>
      <c r="F38" s="150">
        <v>1</v>
      </c>
      <c r="G38" s="162"/>
      <c r="H38" s="151">
        <f t="shared" si="0"/>
        <v>0</v>
      </c>
    </row>
    <row r="39" spans="1:8" s="2" customFormat="1" ht="24" customHeight="1">
      <c r="A39" s="152">
        <v>20</v>
      </c>
      <c r="B39" s="153" t="s">
        <v>129</v>
      </c>
      <c r="C39" s="153" t="s">
        <v>153</v>
      </c>
      <c r="D39" s="153" t="s">
        <v>154</v>
      </c>
      <c r="E39" s="153" t="s">
        <v>112</v>
      </c>
      <c r="F39" s="154">
        <v>1</v>
      </c>
      <c r="G39" s="163"/>
      <c r="H39" s="151">
        <f t="shared" si="0"/>
        <v>0</v>
      </c>
    </row>
    <row r="40" spans="1:8" s="2" customFormat="1" ht="34.5" customHeight="1">
      <c r="A40" s="148">
        <v>21</v>
      </c>
      <c r="B40" s="149" t="s">
        <v>126</v>
      </c>
      <c r="C40" s="149" t="s">
        <v>155</v>
      </c>
      <c r="D40" s="149" t="s">
        <v>156</v>
      </c>
      <c r="E40" s="149" t="s">
        <v>112</v>
      </c>
      <c r="F40" s="150">
        <v>5</v>
      </c>
      <c r="G40" s="162"/>
      <c r="H40" s="151">
        <f t="shared" si="0"/>
        <v>0</v>
      </c>
    </row>
    <row r="41" spans="1:8" s="2" customFormat="1" ht="24" customHeight="1">
      <c r="A41" s="152">
        <v>22</v>
      </c>
      <c r="B41" s="153" t="s">
        <v>129</v>
      </c>
      <c r="C41" s="153" t="s">
        <v>157</v>
      </c>
      <c r="D41" s="153" t="s">
        <v>158</v>
      </c>
      <c r="E41" s="153" t="s">
        <v>112</v>
      </c>
      <c r="F41" s="154">
        <v>5</v>
      </c>
      <c r="G41" s="163"/>
      <c r="H41" s="151">
        <f t="shared" si="0"/>
        <v>0</v>
      </c>
    </row>
    <row r="42" spans="1:8" s="2" customFormat="1" ht="34.5" customHeight="1">
      <c r="A42" s="148">
        <v>23</v>
      </c>
      <c r="B42" s="149" t="s">
        <v>126</v>
      </c>
      <c r="C42" s="149" t="s">
        <v>159</v>
      </c>
      <c r="D42" s="149" t="s">
        <v>160</v>
      </c>
      <c r="E42" s="149" t="s">
        <v>112</v>
      </c>
      <c r="F42" s="150">
        <v>13</v>
      </c>
      <c r="G42" s="162"/>
      <c r="H42" s="151">
        <f t="shared" si="0"/>
        <v>0</v>
      </c>
    </row>
    <row r="43" spans="1:8" s="2" customFormat="1" ht="24" customHeight="1">
      <c r="A43" s="152">
        <v>24</v>
      </c>
      <c r="B43" s="153" t="s">
        <v>129</v>
      </c>
      <c r="C43" s="153" t="s">
        <v>161</v>
      </c>
      <c r="D43" s="153" t="s">
        <v>162</v>
      </c>
      <c r="E43" s="153" t="s">
        <v>112</v>
      </c>
      <c r="F43" s="154">
        <v>13</v>
      </c>
      <c r="G43" s="163"/>
      <c r="H43" s="151">
        <f t="shared" si="0"/>
        <v>0</v>
      </c>
    </row>
    <row r="44" spans="1:8" s="2" customFormat="1" ht="24" customHeight="1">
      <c r="A44" s="148">
        <v>25</v>
      </c>
      <c r="B44" s="149" t="s">
        <v>126</v>
      </c>
      <c r="C44" s="149" t="s">
        <v>163</v>
      </c>
      <c r="D44" s="149" t="s">
        <v>164</v>
      </c>
      <c r="E44" s="149" t="s">
        <v>112</v>
      </c>
      <c r="F44" s="150">
        <v>1</v>
      </c>
      <c r="G44" s="162"/>
      <c r="H44" s="151">
        <f t="shared" si="0"/>
        <v>0</v>
      </c>
    </row>
    <row r="45" spans="1:8" s="2" customFormat="1" ht="24" customHeight="1">
      <c r="A45" s="152">
        <v>26</v>
      </c>
      <c r="B45" s="153"/>
      <c r="C45" s="153" t="s">
        <v>165</v>
      </c>
      <c r="D45" s="153" t="s">
        <v>166</v>
      </c>
      <c r="E45" s="153" t="s">
        <v>112</v>
      </c>
      <c r="F45" s="154">
        <v>1</v>
      </c>
      <c r="G45" s="163"/>
      <c r="H45" s="151">
        <f t="shared" si="0"/>
        <v>0</v>
      </c>
    </row>
    <row r="46" spans="1:8" s="2" customFormat="1" ht="24" customHeight="1">
      <c r="A46" s="148">
        <v>27</v>
      </c>
      <c r="B46" s="149" t="s">
        <v>126</v>
      </c>
      <c r="C46" s="149" t="s">
        <v>167</v>
      </c>
      <c r="D46" s="149" t="s">
        <v>168</v>
      </c>
      <c r="E46" s="149" t="s">
        <v>112</v>
      </c>
      <c r="F46" s="150">
        <v>1</v>
      </c>
      <c r="G46" s="162"/>
      <c r="H46" s="151">
        <f t="shared" si="0"/>
        <v>0</v>
      </c>
    </row>
    <row r="47" spans="1:8" s="2" customFormat="1" ht="13.5" customHeight="1">
      <c r="A47" s="152">
        <v>28</v>
      </c>
      <c r="B47" s="153"/>
      <c r="C47" s="153" t="s">
        <v>169</v>
      </c>
      <c r="D47" s="153" t="s">
        <v>170</v>
      </c>
      <c r="E47" s="153" t="s">
        <v>171</v>
      </c>
      <c r="F47" s="154">
        <v>1</v>
      </c>
      <c r="G47" s="163"/>
      <c r="H47" s="151">
        <f t="shared" si="0"/>
        <v>0</v>
      </c>
    </row>
    <row r="48" spans="1:8" s="2" customFormat="1" ht="24" customHeight="1">
      <c r="A48" s="148">
        <v>29</v>
      </c>
      <c r="B48" s="149" t="s">
        <v>126</v>
      </c>
      <c r="C48" s="149" t="s">
        <v>172</v>
      </c>
      <c r="D48" s="149" t="s">
        <v>173</v>
      </c>
      <c r="E48" s="149" t="s">
        <v>112</v>
      </c>
      <c r="F48" s="150">
        <v>5</v>
      </c>
      <c r="G48" s="162"/>
      <c r="H48" s="151">
        <f t="shared" si="0"/>
        <v>0</v>
      </c>
    </row>
    <row r="49" spans="1:8" s="2" customFormat="1" ht="24" customHeight="1">
      <c r="A49" s="152">
        <v>30</v>
      </c>
      <c r="B49" s="153" t="s">
        <v>174</v>
      </c>
      <c r="C49" s="153" t="s">
        <v>175</v>
      </c>
      <c r="D49" s="153" t="s">
        <v>176</v>
      </c>
      <c r="E49" s="153" t="s">
        <v>112</v>
      </c>
      <c r="F49" s="154">
        <v>5</v>
      </c>
      <c r="G49" s="163"/>
      <c r="H49" s="151">
        <f t="shared" si="0"/>
        <v>0</v>
      </c>
    </row>
    <row r="50" spans="1:8" s="2" customFormat="1" ht="24" customHeight="1">
      <c r="A50" s="148">
        <v>31</v>
      </c>
      <c r="B50" s="149" t="s">
        <v>126</v>
      </c>
      <c r="C50" s="149" t="s">
        <v>177</v>
      </c>
      <c r="D50" s="149" t="s">
        <v>178</v>
      </c>
      <c r="E50" s="149" t="s">
        <v>112</v>
      </c>
      <c r="F50" s="150">
        <v>1</v>
      </c>
      <c r="G50" s="162"/>
      <c r="H50" s="151">
        <f t="shared" si="0"/>
        <v>0</v>
      </c>
    </row>
    <row r="51" spans="1:8" s="2" customFormat="1" ht="13.5" customHeight="1">
      <c r="A51" s="152">
        <v>32</v>
      </c>
      <c r="B51" s="153"/>
      <c r="C51" s="153" t="s">
        <v>179</v>
      </c>
      <c r="D51" s="153" t="s">
        <v>180</v>
      </c>
      <c r="E51" s="153" t="s">
        <v>112</v>
      </c>
      <c r="F51" s="154">
        <v>1</v>
      </c>
      <c r="G51" s="163"/>
      <c r="H51" s="151">
        <f t="shared" si="0"/>
        <v>0</v>
      </c>
    </row>
    <row r="52" spans="1:8" s="2" customFormat="1" ht="13.5" customHeight="1">
      <c r="A52" s="148">
        <v>33</v>
      </c>
      <c r="B52" s="149" t="s">
        <v>126</v>
      </c>
      <c r="C52" s="149" t="s">
        <v>181</v>
      </c>
      <c r="D52" s="149" t="s">
        <v>182</v>
      </c>
      <c r="E52" s="149" t="s">
        <v>119</v>
      </c>
      <c r="F52" s="150">
        <v>50</v>
      </c>
      <c r="G52" s="162"/>
      <c r="H52" s="151">
        <f t="shared" si="0"/>
        <v>0</v>
      </c>
    </row>
    <row r="53" spans="1:8" s="2" customFormat="1" ht="24" customHeight="1">
      <c r="A53" s="152">
        <v>34</v>
      </c>
      <c r="B53" s="153" t="s">
        <v>183</v>
      </c>
      <c r="C53" s="153" t="s">
        <v>184</v>
      </c>
      <c r="D53" s="153" t="s">
        <v>185</v>
      </c>
      <c r="E53" s="153" t="s">
        <v>119</v>
      </c>
      <c r="F53" s="154">
        <v>50</v>
      </c>
      <c r="G53" s="163"/>
      <c r="H53" s="151">
        <f t="shared" si="0"/>
        <v>0</v>
      </c>
    </row>
    <row r="54" spans="1:8" s="2" customFormat="1" ht="24" customHeight="1">
      <c r="A54" s="148">
        <v>35</v>
      </c>
      <c r="B54" s="149" t="s">
        <v>126</v>
      </c>
      <c r="C54" s="149" t="s">
        <v>186</v>
      </c>
      <c r="D54" s="149" t="s">
        <v>187</v>
      </c>
      <c r="E54" s="149" t="s">
        <v>119</v>
      </c>
      <c r="F54" s="150">
        <v>10</v>
      </c>
      <c r="G54" s="162"/>
      <c r="H54" s="151">
        <f t="shared" si="0"/>
        <v>0</v>
      </c>
    </row>
    <row r="55" spans="1:8" s="2" customFormat="1" ht="24" customHeight="1">
      <c r="A55" s="152">
        <v>36</v>
      </c>
      <c r="B55" s="153" t="s">
        <v>183</v>
      </c>
      <c r="C55" s="153" t="s">
        <v>188</v>
      </c>
      <c r="D55" s="153" t="s">
        <v>189</v>
      </c>
      <c r="E55" s="153" t="s">
        <v>119</v>
      </c>
      <c r="F55" s="154">
        <v>12</v>
      </c>
      <c r="G55" s="163"/>
      <c r="H55" s="151">
        <f t="shared" si="0"/>
        <v>0</v>
      </c>
    </row>
    <row r="56" spans="1:8" s="2" customFormat="1" ht="24" customHeight="1">
      <c r="A56" s="148">
        <v>37</v>
      </c>
      <c r="B56" s="149" t="s">
        <v>126</v>
      </c>
      <c r="C56" s="149" t="s">
        <v>190</v>
      </c>
      <c r="D56" s="149" t="s">
        <v>191</v>
      </c>
      <c r="E56" s="149" t="s">
        <v>119</v>
      </c>
      <c r="F56" s="150">
        <v>80</v>
      </c>
      <c r="G56" s="162"/>
      <c r="H56" s="151">
        <f t="shared" si="0"/>
        <v>0</v>
      </c>
    </row>
    <row r="57" spans="1:8" s="2" customFormat="1" ht="24" customHeight="1">
      <c r="A57" s="152">
        <v>38</v>
      </c>
      <c r="B57" s="153" t="s">
        <v>183</v>
      </c>
      <c r="C57" s="153" t="s">
        <v>192</v>
      </c>
      <c r="D57" s="153" t="s">
        <v>193</v>
      </c>
      <c r="E57" s="153" t="s">
        <v>119</v>
      </c>
      <c r="F57" s="154">
        <v>80</v>
      </c>
      <c r="G57" s="163"/>
      <c r="H57" s="151">
        <f t="shared" si="0"/>
        <v>0</v>
      </c>
    </row>
    <row r="58" spans="1:8" s="2" customFormat="1" ht="24" customHeight="1">
      <c r="A58" s="148">
        <v>39</v>
      </c>
      <c r="B58" s="149" t="s">
        <v>126</v>
      </c>
      <c r="C58" s="149" t="s">
        <v>194</v>
      </c>
      <c r="D58" s="149" t="s">
        <v>195</v>
      </c>
      <c r="E58" s="149" t="s">
        <v>119</v>
      </c>
      <c r="F58" s="150">
        <v>80</v>
      </c>
      <c r="G58" s="162"/>
      <c r="H58" s="151">
        <f t="shared" si="0"/>
        <v>0</v>
      </c>
    </row>
    <row r="59" spans="1:8" s="2" customFormat="1" ht="24" customHeight="1">
      <c r="A59" s="152">
        <v>40</v>
      </c>
      <c r="B59" s="153" t="s">
        <v>183</v>
      </c>
      <c r="C59" s="153" t="s">
        <v>196</v>
      </c>
      <c r="D59" s="153" t="s">
        <v>197</v>
      </c>
      <c r="E59" s="153" t="s">
        <v>119</v>
      </c>
      <c r="F59" s="154">
        <v>80</v>
      </c>
      <c r="G59" s="163"/>
      <c r="H59" s="151">
        <f t="shared" si="0"/>
        <v>0</v>
      </c>
    </row>
    <row r="60" spans="1:8" s="2" customFormat="1" ht="24" customHeight="1">
      <c r="A60" s="148">
        <v>41</v>
      </c>
      <c r="B60" s="149" t="s">
        <v>126</v>
      </c>
      <c r="C60" s="149" t="s">
        <v>198</v>
      </c>
      <c r="D60" s="149" t="s">
        <v>199</v>
      </c>
      <c r="E60" s="149" t="s">
        <v>119</v>
      </c>
      <c r="F60" s="150">
        <v>17</v>
      </c>
      <c r="G60" s="162"/>
      <c r="H60" s="151">
        <f t="shared" si="0"/>
        <v>0</v>
      </c>
    </row>
    <row r="61" spans="1:8" s="2" customFormat="1" ht="24" customHeight="1">
      <c r="A61" s="152">
        <v>42</v>
      </c>
      <c r="B61" s="153" t="s">
        <v>183</v>
      </c>
      <c r="C61" s="153" t="s">
        <v>200</v>
      </c>
      <c r="D61" s="153" t="s">
        <v>201</v>
      </c>
      <c r="E61" s="153" t="s">
        <v>119</v>
      </c>
      <c r="F61" s="154">
        <v>15</v>
      </c>
      <c r="G61" s="163"/>
      <c r="H61" s="151">
        <f t="shared" si="0"/>
        <v>0</v>
      </c>
    </row>
    <row r="62" spans="1:8" s="2" customFormat="1" ht="24" customHeight="1">
      <c r="A62" s="152">
        <v>43</v>
      </c>
      <c r="B62" s="153" t="s">
        <v>183</v>
      </c>
      <c r="C62" s="153" t="s">
        <v>202</v>
      </c>
      <c r="D62" s="153" t="s">
        <v>203</v>
      </c>
      <c r="E62" s="153" t="s">
        <v>119</v>
      </c>
      <c r="F62" s="154">
        <v>2</v>
      </c>
      <c r="G62" s="163"/>
      <c r="H62" s="151">
        <f t="shared" si="0"/>
        <v>0</v>
      </c>
    </row>
    <row r="63" spans="1:8" s="2" customFormat="1" ht="34.5" customHeight="1">
      <c r="A63" s="148">
        <v>44</v>
      </c>
      <c r="B63" s="149" t="s">
        <v>204</v>
      </c>
      <c r="C63" s="149" t="s">
        <v>205</v>
      </c>
      <c r="D63" s="149" t="s">
        <v>206</v>
      </c>
      <c r="E63" s="149" t="s">
        <v>112</v>
      </c>
      <c r="F63" s="150">
        <v>30</v>
      </c>
      <c r="G63" s="162"/>
      <c r="H63" s="151">
        <f t="shared" si="0"/>
        <v>0</v>
      </c>
    </row>
    <row r="64" spans="1:8" s="2" customFormat="1" ht="13.5" customHeight="1">
      <c r="A64" s="152">
        <v>45</v>
      </c>
      <c r="B64" s="153" t="s">
        <v>183</v>
      </c>
      <c r="C64" s="153" t="s">
        <v>207</v>
      </c>
      <c r="D64" s="153" t="s">
        <v>208</v>
      </c>
      <c r="E64" s="153" t="s">
        <v>112</v>
      </c>
      <c r="F64" s="154">
        <v>30</v>
      </c>
      <c r="G64" s="163"/>
      <c r="H64" s="151">
        <f t="shared" si="0"/>
        <v>0</v>
      </c>
    </row>
    <row r="65" spans="1:8" s="2" customFormat="1" ht="34.5" customHeight="1">
      <c r="A65" s="148">
        <v>46</v>
      </c>
      <c r="B65" s="149" t="s">
        <v>204</v>
      </c>
      <c r="C65" s="149" t="s">
        <v>209</v>
      </c>
      <c r="D65" s="149" t="s">
        <v>210</v>
      </c>
      <c r="E65" s="149" t="s">
        <v>112</v>
      </c>
      <c r="F65" s="150">
        <v>50</v>
      </c>
      <c r="G65" s="162"/>
      <c r="H65" s="151">
        <f t="shared" si="0"/>
        <v>0</v>
      </c>
    </row>
    <row r="66" spans="1:8" s="2" customFormat="1" ht="13.5" customHeight="1">
      <c r="A66" s="152">
        <v>47</v>
      </c>
      <c r="B66" s="153" t="s">
        <v>129</v>
      </c>
      <c r="C66" s="153" t="s">
        <v>211</v>
      </c>
      <c r="D66" s="153" t="s">
        <v>212</v>
      </c>
      <c r="E66" s="153" t="s">
        <v>112</v>
      </c>
      <c r="F66" s="154">
        <v>20</v>
      </c>
      <c r="G66" s="163"/>
      <c r="H66" s="151">
        <f t="shared" si="0"/>
        <v>0</v>
      </c>
    </row>
    <row r="67" spans="1:8" s="2" customFormat="1" ht="13.5" customHeight="1">
      <c r="A67" s="152">
        <v>48</v>
      </c>
      <c r="B67" s="153" t="s">
        <v>129</v>
      </c>
      <c r="C67" s="153" t="s">
        <v>213</v>
      </c>
      <c r="D67" s="153" t="s">
        <v>214</v>
      </c>
      <c r="E67" s="153" t="s">
        <v>112</v>
      </c>
      <c r="F67" s="154">
        <v>20</v>
      </c>
      <c r="G67" s="163"/>
      <c r="H67" s="151">
        <f t="shared" si="0"/>
        <v>0</v>
      </c>
    </row>
    <row r="68" spans="1:8" s="2" customFormat="1" ht="13.5" customHeight="1">
      <c r="A68" s="152">
        <v>49</v>
      </c>
      <c r="B68" s="153" t="s">
        <v>129</v>
      </c>
      <c r="C68" s="153" t="s">
        <v>215</v>
      </c>
      <c r="D68" s="153" t="s">
        <v>216</v>
      </c>
      <c r="E68" s="153" t="s">
        <v>112</v>
      </c>
      <c r="F68" s="154">
        <v>10</v>
      </c>
      <c r="G68" s="163"/>
      <c r="H68" s="151">
        <f t="shared" si="0"/>
        <v>0</v>
      </c>
    </row>
    <row r="69" spans="1:8" s="2" customFormat="1" ht="13.5" customHeight="1">
      <c r="A69" s="148">
        <v>50</v>
      </c>
      <c r="B69" s="149" t="s">
        <v>217</v>
      </c>
      <c r="C69" s="149" t="s">
        <v>218</v>
      </c>
      <c r="D69" s="149" t="s">
        <v>219</v>
      </c>
      <c r="E69" s="149" t="s">
        <v>112</v>
      </c>
      <c r="F69" s="150">
        <v>5</v>
      </c>
      <c r="G69" s="162"/>
      <c r="H69" s="151">
        <f t="shared" si="0"/>
        <v>0</v>
      </c>
    </row>
    <row r="70" spans="1:8" s="2" customFormat="1" ht="24" customHeight="1">
      <c r="A70" s="152">
        <v>51</v>
      </c>
      <c r="B70" s="153"/>
      <c r="C70" s="153" t="s">
        <v>218</v>
      </c>
      <c r="D70" s="153" t="s">
        <v>220</v>
      </c>
      <c r="E70" s="153" t="s">
        <v>112</v>
      </c>
      <c r="F70" s="154">
        <v>5</v>
      </c>
      <c r="G70" s="163"/>
      <c r="H70" s="151">
        <f t="shared" si="0"/>
        <v>0</v>
      </c>
    </row>
    <row r="71" spans="1:8" s="2" customFormat="1" ht="13.5" customHeight="1">
      <c r="A71" s="148">
        <v>52</v>
      </c>
      <c r="B71" s="149" t="s">
        <v>217</v>
      </c>
      <c r="C71" s="149" t="s">
        <v>221</v>
      </c>
      <c r="D71" s="149" t="s">
        <v>222</v>
      </c>
      <c r="E71" s="149" t="s">
        <v>112</v>
      </c>
      <c r="F71" s="150">
        <v>2</v>
      </c>
      <c r="G71" s="162"/>
      <c r="H71" s="151">
        <f t="shared" si="0"/>
        <v>0</v>
      </c>
    </row>
    <row r="72" spans="1:8" s="2" customFormat="1" ht="24" customHeight="1">
      <c r="A72" s="152">
        <v>53</v>
      </c>
      <c r="B72" s="153"/>
      <c r="C72" s="153" t="s">
        <v>221</v>
      </c>
      <c r="D72" s="153" t="s">
        <v>223</v>
      </c>
      <c r="E72" s="153" t="s">
        <v>112</v>
      </c>
      <c r="F72" s="154">
        <v>2</v>
      </c>
      <c r="G72" s="163"/>
      <c r="H72" s="151">
        <f t="shared" si="0"/>
        <v>0</v>
      </c>
    </row>
    <row r="73" spans="1:8" s="2" customFormat="1" ht="13.5" customHeight="1">
      <c r="A73" s="148">
        <v>54</v>
      </c>
      <c r="B73" s="149" t="s">
        <v>217</v>
      </c>
      <c r="C73" s="149" t="s">
        <v>224</v>
      </c>
      <c r="D73" s="149" t="s">
        <v>225</v>
      </c>
      <c r="E73" s="149" t="s">
        <v>112</v>
      </c>
      <c r="F73" s="150">
        <v>3</v>
      </c>
      <c r="G73" s="162"/>
      <c r="H73" s="151">
        <f t="shared" si="0"/>
        <v>0</v>
      </c>
    </row>
    <row r="74" spans="1:8" s="2" customFormat="1" ht="24" customHeight="1">
      <c r="A74" s="152">
        <v>55</v>
      </c>
      <c r="B74" s="153"/>
      <c r="C74" s="153" t="s">
        <v>224</v>
      </c>
      <c r="D74" s="153" t="s">
        <v>226</v>
      </c>
      <c r="E74" s="153" t="s">
        <v>112</v>
      </c>
      <c r="F74" s="154">
        <v>3</v>
      </c>
      <c r="G74" s="163"/>
      <c r="H74" s="151">
        <f t="shared" si="0"/>
        <v>0</v>
      </c>
    </row>
    <row r="75" spans="1:8" s="2" customFormat="1" ht="13.5" customHeight="1">
      <c r="A75" s="148">
        <v>56</v>
      </c>
      <c r="B75" s="149" t="s">
        <v>217</v>
      </c>
      <c r="C75" s="149" t="s">
        <v>227</v>
      </c>
      <c r="D75" s="149" t="s">
        <v>228</v>
      </c>
      <c r="E75" s="149" t="s">
        <v>229</v>
      </c>
      <c r="F75" s="150">
        <v>6</v>
      </c>
      <c r="G75" s="162"/>
      <c r="H75" s="151">
        <f t="shared" si="0"/>
        <v>0</v>
      </c>
    </row>
    <row r="76" spans="1:8" s="2" customFormat="1" ht="13.5" customHeight="1">
      <c r="A76" s="148">
        <v>57</v>
      </c>
      <c r="B76" s="149" t="s">
        <v>217</v>
      </c>
      <c r="C76" s="149" t="s">
        <v>230</v>
      </c>
      <c r="D76" s="149" t="s">
        <v>231</v>
      </c>
      <c r="E76" s="149" t="s">
        <v>229</v>
      </c>
      <c r="F76" s="150">
        <v>1</v>
      </c>
      <c r="G76" s="162"/>
      <c r="H76" s="151">
        <f t="shared" si="0"/>
        <v>0</v>
      </c>
    </row>
    <row r="77" spans="1:8" s="2" customFormat="1" ht="13.5" customHeight="1">
      <c r="A77" s="148">
        <v>58</v>
      </c>
      <c r="B77" s="149" t="s">
        <v>217</v>
      </c>
      <c r="C77" s="149" t="s">
        <v>232</v>
      </c>
      <c r="D77" s="149" t="s">
        <v>233</v>
      </c>
      <c r="E77" s="149" t="s">
        <v>229</v>
      </c>
      <c r="F77" s="150">
        <v>1</v>
      </c>
      <c r="G77" s="162"/>
      <c r="H77" s="151">
        <f t="shared" si="0"/>
        <v>0</v>
      </c>
    </row>
    <row r="78" spans="1:8" s="2" customFormat="1" ht="13.5" customHeight="1">
      <c r="A78" s="148">
        <v>59</v>
      </c>
      <c r="B78" s="149" t="s">
        <v>217</v>
      </c>
      <c r="C78" s="149" t="s">
        <v>234</v>
      </c>
      <c r="D78" s="149" t="s">
        <v>235</v>
      </c>
      <c r="E78" s="149" t="s">
        <v>229</v>
      </c>
      <c r="F78" s="150">
        <v>3</v>
      </c>
      <c r="G78" s="162"/>
      <c r="H78" s="151">
        <f t="shared" si="0"/>
        <v>0</v>
      </c>
    </row>
    <row r="79" spans="1:8" s="2" customFormat="1" ht="13.5" customHeight="1">
      <c r="A79" s="148">
        <v>60</v>
      </c>
      <c r="B79" s="149" t="s">
        <v>217</v>
      </c>
      <c r="C79" s="149" t="s">
        <v>236</v>
      </c>
      <c r="D79" s="149" t="s">
        <v>237</v>
      </c>
      <c r="E79" s="149" t="s">
        <v>229</v>
      </c>
      <c r="F79" s="150">
        <v>1</v>
      </c>
      <c r="G79" s="162"/>
      <c r="H79" s="151">
        <f t="shared" si="0"/>
        <v>0</v>
      </c>
    </row>
    <row r="80" spans="1:8" s="2" customFormat="1" ht="28.5" customHeight="1">
      <c r="A80" s="141"/>
      <c r="B80" s="142"/>
      <c r="C80" s="147" t="s">
        <v>238</v>
      </c>
      <c r="D80" s="147" t="s">
        <v>239</v>
      </c>
      <c r="E80" s="142"/>
      <c r="F80" s="145"/>
      <c r="G80" s="146"/>
      <c r="H80" s="146">
        <f>SUM(H81:H85)</f>
        <v>0</v>
      </c>
    </row>
    <row r="81" spans="1:8" s="2" customFormat="1" ht="34.5" customHeight="1">
      <c r="A81" s="148">
        <v>61</v>
      </c>
      <c r="B81" s="149" t="s">
        <v>204</v>
      </c>
      <c r="C81" s="149" t="s">
        <v>240</v>
      </c>
      <c r="D81" s="149" t="s">
        <v>241</v>
      </c>
      <c r="E81" s="149" t="s">
        <v>112</v>
      </c>
      <c r="F81" s="150">
        <v>100</v>
      </c>
      <c r="G81" s="162"/>
      <c r="H81" s="151">
        <f>SUM(F81*G81)</f>
        <v>0</v>
      </c>
    </row>
    <row r="82" spans="1:8" s="2" customFormat="1" ht="24" customHeight="1">
      <c r="A82" s="152">
        <v>62</v>
      </c>
      <c r="B82" s="153" t="s">
        <v>129</v>
      </c>
      <c r="C82" s="153" t="s">
        <v>242</v>
      </c>
      <c r="D82" s="153" t="s">
        <v>243</v>
      </c>
      <c r="E82" s="153" t="s">
        <v>112</v>
      </c>
      <c r="F82" s="154">
        <v>100</v>
      </c>
      <c r="G82" s="163"/>
      <c r="H82" s="151">
        <f>SUM(F82*G82)</f>
        <v>0</v>
      </c>
    </row>
    <row r="83" spans="1:8" s="2" customFormat="1" ht="13.5" customHeight="1">
      <c r="A83" s="148">
        <v>63</v>
      </c>
      <c r="B83" s="149" t="s">
        <v>217</v>
      </c>
      <c r="C83" s="149" t="s">
        <v>230</v>
      </c>
      <c r="D83" s="149" t="s">
        <v>231</v>
      </c>
      <c r="E83" s="149" t="s">
        <v>229</v>
      </c>
      <c r="F83" s="150">
        <v>1</v>
      </c>
      <c r="G83" s="162"/>
      <c r="H83" s="151">
        <f>SUM(F83*G83)</f>
        <v>0</v>
      </c>
    </row>
    <row r="84" spans="1:8" s="2" customFormat="1" ht="13.5" customHeight="1">
      <c r="A84" s="148">
        <v>64</v>
      </c>
      <c r="B84" s="149" t="s">
        <v>217</v>
      </c>
      <c r="C84" s="149" t="s">
        <v>234</v>
      </c>
      <c r="D84" s="149" t="s">
        <v>235</v>
      </c>
      <c r="E84" s="149" t="s">
        <v>229</v>
      </c>
      <c r="F84" s="150">
        <v>3</v>
      </c>
      <c r="G84" s="162"/>
      <c r="H84" s="151">
        <f>SUM(F84*G84)</f>
        <v>0</v>
      </c>
    </row>
    <row r="85" spans="1:8" s="2" customFormat="1" ht="13.5" customHeight="1">
      <c r="A85" s="148">
        <v>65</v>
      </c>
      <c r="B85" s="149" t="s">
        <v>217</v>
      </c>
      <c r="C85" s="149" t="s">
        <v>236</v>
      </c>
      <c r="D85" s="149" t="s">
        <v>237</v>
      </c>
      <c r="E85" s="149" t="s">
        <v>229</v>
      </c>
      <c r="F85" s="150">
        <v>1</v>
      </c>
      <c r="G85" s="162"/>
      <c r="H85" s="151">
        <f>SUM(F85*G85)</f>
        <v>0</v>
      </c>
    </row>
    <row r="86" spans="1:8" s="2" customFormat="1" ht="9" customHeight="1">
      <c r="A86" s="140"/>
      <c r="B86" s="134"/>
      <c r="C86" s="134"/>
      <c r="D86" s="134"/>
      <c r="E86" s="134"/>
      <c r="F86" s="134"/>
      <c r="G86" s="134"/>
      <c r="H86" s="134"/>
    </row>
    <row r="87" spans="1:8" s="2" customFormat="1" ht="16.5" customHeight="1">
      <c r="A87" s="141"/>
      <c r="B87" s="142"/>
      <c r="C87" s="143" t="s">
        <v>244</v>
      </c>
      <c r="D87" s="144" t="s">
        <v>245</v>
      </c>
      <c r="E87" s="142"/>
      <c r="F87" s="145"/>
      <c r="G87" s="146"/>
      <c r="H87" s="146">
        <f>SUM(H88:H91)</f>
        <v>0</v>
      </c>
    </row>
    <row r="88" spans="1:8" s="2" customFormat="1" ht="13.5" customHeight="1">
      <c r="A88" s="148">
        <v>66</v>
      </c>
      <c r="B88" s="149" t="s">
        <v>71</v>
      </c>
      <c r="C88" s="149" t="s">
        <v>246</v>
      </c>
      <c r="D88" s="149" t="s">
        <v>247</v>
      </c>
      <c r="E88" s="149" t="s">
        <v>248</v>
      </c>
      <c r="F88" s="150">
        <v>5</v>
      </c>
      <c r="G88" s="162"/>
      <c r="H88" s="151">
        <f>SUM(F88*G88)</f>
        <v>0</v>
      </c>
    </row>
    <row r="89" spans="1:8" s="2" customFormat="1" ht="13.5" customHeight="1">
      <c r="A89" s="148">
        <v>67</v>
      </c>
      <c r="B89" s="149" t="s">
        <v>217</v>
      </c>
      <c r="C89" s="149" t="s">
        <v>249</v>
      </c>
      <c r="D89" s="149" t="s">
        <v>250</v>
      </c>
      <c r="E89" s="149" t="s">
        <v>248</v>
      </c>
      <c r="F89" s="150">
        <v>2</v>
      </c>
      <c r="G89" s="162"/>
      <c r="H89" s="151">
        <f>SUM(F89*G89)</f>
        <v>0</v>
      </c>
    </row>
    <row r="90" spans="1:8" s="2" customFormat="1" ht="13.5" customHeight="1">
      <c r="A90" s="148">
        <v>68</v>
      </c>
      <c r="B90" s="149" t="s">
        <v>71</v>
      </c>
      <c r="C90" s="149" t="s">
        <v>251</v>
      </c>
      <c r="D90" s="149" t="s">
        <v>252</v>
      </c>
      <c r="E90" s="149" t="s">
        <v>248</v>
      </c>
      <c r="F90" s="150">
        <v>5</v>
      </c>
      <c r="G90" s="162"/>
      <c r="H90" s="151">
        <f>SUM(F90*G90)</f>
        <v>0</v>
      </c>
    </row>
    <row r="91" spans="1:8" s="2" customFormat="1" ht="24" customHeight="1">
      <c r="A91" s="148">
        <v>69</v>
      </c>
      <c r="B91" s="149" t="s">
        <v>71</v>
      </c>
      <c r="C91" s="149" t="s">
        <v>253</v>
      </c>
      <c r="D91" s="149" t="s">
        <v>254</v>
      </c>
      <c r="E91" s="149" t="s">
        <v>255</v>
      </c>
      <c r="F91" s="150">
        <v>1</v>
      </c>
      <c r="G91" s="162"/>
      <c r="H91" s="151">
        <f>SUM(F91*G91)</f>
        <v>0</v>
      </c>
    </row>
    <row r="92" spans="1:8" s="2" customFormat="1" ht="8.25" customHeight="1">
      <c r="A92" s="140"/>
      <c r="B92" s="134"/>
      <c r="C92" s="134"/>
      <c r="D92" s="134"/>
      <c r="E92" s="134"/>
      <c r="F92" s="134"/>
      <c r="G92" s="134"/>
      <c r="H92" s="134"/>
    </row>
    <row r="93" spans="1:8" s="2" customFormat="1" ht="30.75" customHeight="1">
      <c r="A93" s="155"/>
      <c r="B93" s="156"/>
      <c r="C93" s="157"/>
      <c r="D93" s="158" t="s">
        <v>256</v>
      </c>
      <c r="E93" s="156"/>
      <c r="F93" s="159"/>
      <c r="G93" s="160"/>
      <c r="H93" s="161">
        <f>SUM(H15,H17,H25,H80,H87)</f>
        <v>0</v>
      </c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Zuzina</cp:lastModifiedBy>
  <cp:lastPrinted>2016-07-04T07:55:40Z</cp:lastPrinted>
  <dcterms:created xsi:type="dcterms:W3CDTF">2016-07-04T08:02:46Z</dcterms:created>
  <dcterms:modified xsi:type="dcterms:W3CDTF">2016-07-04T10:13:15Z</dcterms:modified>
  <cp:category/>
  <cp:version/>
  <cp:contentType/>
  <cp:contentStatus/>
</cp:coreProperties>
</file>